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7795" windowHeight="12600"/>
  </bookViews>
  <sheets>
    <sheet name="CRT P.S " sheetId="1" r:id="rId1"/>
  </sheets>
  <definedNames>
    <definedName name="_xlnm._FilterDatabase" localSheetId="0" hidden="1">'CRT P.S '!$A$8:$AR$8</definedName>
    <definedName name="_xlnm.Print_Titles" localSheetId="0">'CRT P.S '!$6:$8</definedName>
  </definedNames>
  <calcPr calcId="144525"/>
</workbook>
</file>

<file path=xl/calcChain.xml><?xml version="1.0" encoding="utf-8"?>
<calcChain xmlns="http://schemas.openxmlformats.org/spreadsheetml/2006/main">
  <c r="AJ13" i="1" l="1"/>
  <c r="AK13" i="1" s="1"/>
  <c r="AC13" i="1"/>
  <c r="AD13" i="1" s="1"/>
  <c r="W13" i="1"/>
  <c r="Q13" i="1"/>
  <c r="AJ12" i="1"/>
  <c r="AK12" i="1" s="1"/>
  <c r="AC12" i="1"/>
  <c r="AD12" i="1" s="1"/>
  <c r="W12" i="1"/>
  <c r="Q12" i="1"/>
  <c r="AJ11" i="1"/>
  <c r="AK11" i="1" s="1"/>
  <c r="AC11" i="1"/>
  <c r="AD11" i="1" s="1"/>
  <c r="W11" i="1"/>
  <c r="V11" i="1"/>
  <c r="P11" i="1"/>
  <c r="Q11" i="1" s="1"/>
  <c r="F11" i="1" s="1"/>
  <c r="AJ10" i="1"/>
  <c r="AK10" i="1" s="1"/>
  <c r="AD10" i="1"/>
  <c r="V10" i="1"/>
  <c r="W10" i="1" s="1"/>
  <c r="P10" i="1"/>
  <c r="Q10" i="1" s="1"/>
  <c r="AJ9" i="1"/>
  <c r="AK9" i="1" s="1"/>
  <c r="AC9" i="1"/>
  <c r="AD9" i="1" s="1"/>
  <c r="V9" i="1"/>
  <c r="W9" i="1" s="1"/>
  <c r="F9" i="1" s="1"/>
  <c r="Q9" i="1"/>
  <c r="P9" i="1"/>
  <c r="F10" i="1" l="1"/>
</calcChain>
</file>

<file path=xl/sharedStrings.xml><?xml version="1.0" encoding="utf-8"?>
<sst xmlns="http://schemas.openxmlformats.org/spreadsheetml/2006/main" count="127" uniqueCount="80">
  <si>
    <t>KGBV Teaching Recruitment 2026 - Annamayya District</t>
  </si>
  <si>
    <t>Revised Final Merit List</t>
  </si>
  <si>
    <t>Name of the Post : CRT Physical Science</t>
  </si>
  <si>
    <t xml:space="preserve">Roster Point &amp; Cycle: OC (1-3)                               </t>
  </si>
  <si>
    <t>Number of Vacancies: 01</t>
  </si>
  <si>
    <t>ANNAMAYYA-CRT(NL) - PHYSICAL SCIENCE (ENGLISH MEDIUM)- OC Category - MERIT List</t>
  </si>
  <si>
    <t>SSC(20%)</t>
  </si>
  <si>
    <t>INTER(20%)</t>
  </si>
  <si>
    <t>UG(30%)</t>
  </si>
  <si>
    <t>BED(30%)</t>
  </si>
  <si>
    <t>Remarks</t>
  </si>
  <si>
    <t>VERIFIED MARKS</t>
  </si>
  <si>
    <t>ONLINE MARKS</t>
  </si>
  <si>
    <t>S.No</t>
  </si>
  <si>
    <t>Post Name</t>
  </si>
  <si>
    <t>Candidate ID</t>
  </si>
  <si>
    <t>Rank (Online)</t>
  </si>
  <si>
    <t>Rank(After verification)</t>
  </si>
  <si>
    <t>Total Marks (Online)</t>
  </si>
  <si>
    <t>Applicant Name</t>
  </si>
  <si>
    <t>Mobile No</t>
  </si>
  <si>
    <t>PH</t>
  </si>
  <si>
    <t>Ex-Service Men</t>
  </si>
  <si>
    <t>Caste</t>
  </si>
  <si>
    <t>EWS</t>
  </si>
  <si>
    <t>MAX MARKS</t>
  </si>
  <si>
    <t>SECURED MARKS/GPA</t>
  </si>
  <si>
    <t>SSC %</t>
  </si>
  <si>
    <t>SSC Weightage (20%)</t>
  </si>
  <si>
    <t>Inter %</t>
  </si>
  <si>
    <t>Inter Weightage (20%)</t>
  </si>
  <si>
    <t>UG Course</t>
  </si>
  <si>
    <t>UG %</t>
  </si>
  <si>
    <t>UG Weightage</t>
  </si>
  <si>
    <t>Professional Qualification</t>
  </si>
  <si>
    <t>B.Ed %</t>
  </si>
  <si>
    <t>B.Ed Weightage</t>
  </si>
  <si>
    <t>NATIVE MANDAL</t>
  </si>
  <si>
    <t>NATIVE DISTRICT</t>
  </si>
  <si>
    <t>LOCAL/NON LOCAL</t>
  </si>
  <si>
    <t>CAT</t>
  </si>
  <si>
    <t>VERIFICATION DATE</t>
  </si>
  <si>
    <t>CRT(NL) - PHYSICAL SCIENCE (ENGLISH MEDIUM)</t>
  </si>
  <si>
    <t>KR0011565</t>
  </si>
  <si>
    <t>THULASAMMA</t>
  </si>
  <si>
    <t>NO</t>
  </si>
  <si>
    <t>OC</t>
  </si>
  <si>
    <t>YES</t>
  </si>
  <si>
    <t>B.Sc - MATHEMATICS, PHYSICS, CHEMISTRY</t>
  </si>
  <si>
    <t>B.Ed. - PHYSICAL SCIENCE, MATHEMATICS</t>
  </si>
  <si>
    <t>PULLAMPETA</t>
  </si>
  <si>
    <t>TIRUPATI</t>
  </si>
  <si>
    <t>NON LOCAL</t>
  </si>
  <si>
    <t>15.09.2027</t>
  </si>
  <si>
    <t>Percentage corrected during certificate verification; hence, a difference from the online application.</t>
  </si>
  <si>
    <t>KR0005357</t>
  </si>
  <si>
    <t>S NASREEN</t>
  </si>
  <si>
    <t>BC-E</t>
  </si>
  <si>
    <t>B.Ed. - MATHEMATICS, PHYSICS</t>
  </si>
  <si>
    <t>PEDDAMANDYAM</t>
  </si>
  <si>
    <t>ANNAMAYYA</t>
  </si>
  <si>
    <t>LOCAL</t>
  </si>
  <si>
    <t>10.08.2026</t>
  </si>
  <si>
    <t>The candidate is not eligible for the post as per the notification, which requires the candidate to have pursued their studies in English or Telugu medium. The candidate pursued her studies in Urdu medium.</t>
  </si>
  <si>
    <t>KR0013427</t>
  </si>
  <si>
    <t>J.SUMALATHA</t>
  </si>
  <si>
    <t>ST</t>
  </si>
  <si>
    <t>B.Sc - PHYSICS, CHEMISTRY, BOTANY</t>
  </si>
  <si>
    <t>B.Ed. - PHYSICAL SCIENCE, ENGLISH</t>
  </si>
  <si>
    <t>NIMMANAPALLI</t>
  </si>
  <si>
    <t>15.09.2030</t>
  </si>
  <si>
    <t>KR0001394</t>
  </si>
  <si>
    <t>LOHITHA SIVA SAI PRIYA</t>
  </si>
  <si>
    <t>B.Ed. - MATHEMATICS, PHYSICAL SCIENCE</t>
  </si>
  <si>
    <t>15.09.2026</t>
  </si>
  <si>
    <t>Absent for Certificate Verification</t>
  </si>
  <si>
    <t>KR0004693</t>
  </si>
  <si>
    <t>BHARATHI</t>
  </si>
  <si>
    <t>B.Sc - MATHEMATICS, PHYSICS, CHEMISTRY, ENGLISH</t>
  </si>
  <si>
    <t>15.09.2028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</si>
</sst>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49">
    <xf numFmtId="0" fontId="0" fillId="0" borderId="0" xfId="0"/>
    <xf numFmtId="0" fontId="0" fillId="4" borderId="1" xfId="0" applyFill="1" applyBorder="1"/>
    <xf numFmtId="0" fontId="0" fillId="4" borderId="1" xfId="0" applyFill="1" applyBorder="1" applyAlignment="1">
      <alignment horizontal="center"/>
    </xf>
    <xf numFmtId="0" fontId="0" fillId="4" borderId="0" xfId="0" applyFill="1"/>
    <xf numFmtId="0" fontId="5" fillId="0" borderId="1" xfId="1" applyFont="1" applyBorder="1" applyAlignment="1">
      <alignment horizontal="center"/>
    </xf>
    <xf numFmtId="0" fontId="6" fillId="0" borderId="1" xfId="1" applyFont="1" applyBorder="1" applyAlignment="1">
      <alignment horizontal="center"/>
    </xf>
    <xf numFmtId="0" fontId="1" fillId="0" borderId="1" xfId="1" applyFont="1" applyBorder="1" applyAlignment="1">
      <alignment vertical="center" wrapText="1"/>
    </xf>
    <xf numFmtId="0" fontId="5" fillId="0" borderId="1" xfId="1" applyFont="1" applyBorder="1" applyAlignment="1">
      <alignment horizontal="center" vertical="center" wrapText="1"/>
    </xf>
    <xf numFmtId="0" fontId="7" fillId="3"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0" borderId="1" xfId="1" applyFont="1" applyBorder="1" applyAlignment="1">
      <alignment horizontal="left" vertical="center" wrapText="1"/>
    </xf>
    <xf numFmtId="0" fontId="1" fillId="6" borderId="1" xfId="1" applyFont="1" applyFill="1" applyBorder="1" applyAlignment="1">
      <alignment horizontal="center" vertical="center" wrapText="1"/>
    </xf>
    <xf numFmtId="0" fontId="1" fillId="5" borderId="1" xfId="1" applyFont="1" applyFill="1" applyBorder="1" applyAlignment="1">
      <alignment horizontal="center" vertical="center" wrapText="1"/>
    </xf>
    <xf numFmtId="0" fontId="1" fillId="7" borderId="1" xfId="1" applyFont="1" applyFill="1" applyBorder="1" applyAlignment="1">
      <alignment horizontal="center" vertical="center" wrapText="1"/>
    </xf>
    <xf numFmtId="0" fontId="1" fillId="0" borderId="1" xfId="1" applyFont="1" applyFill="1" applyBorder="1" applyAlignment="1">
      <alignment vertical="center" wrapText="1"/>
    </xf>
    <xf numFmtId="0" fontId="5" fillId="0" borderId="1" xfId="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vertical="center" wrapText="1"/>
    </xf>
    <xf numFmtId="0" fontId="5" fillId="8" borderId="1" xfId="1" applyFont="1" applyFill="1" applyBorder="1" applyAlignment="1">
      <alignment horizontal="center" vertical="center" wrapText="1"/>
    </xf>
    <xf numFmtId="0" fontId="4" fillId="3" borderId="1" xfId="1" applyFill="1" applyBorder="1" applyAlignment="1">
      <alignment vertical="center" wrapText="1"/>
    </xf>
    <xf numFmtId="0" fontId="4" fillId="3" borderId="1" xfId="1" applyFill="1" applyBorder="1" applyAlignment="1">
      <alignment horizontal="center" vertical="center" wrapText="1"/>
    </xf>
    <xf numFmtId="2" fontId="5" fillId="5" borderId="1" xfId="1"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0" fontId="4" fillId="3" borderId="1" xfId="1" applyFill="1" applyBorder="1" applyAlignment="1">
      <alignment horizontal="left" vertical="center" wrapText="1"/>
    </xf>
    <xf numFmtId="2" fontId="4" fillId="5" borderId="1" xfId="1" applyNumberFormat="1" applyFill="1" applyBorder="1" applyAlignment="1">
      <alignment horizontal="center" vertical="center" wrapText="1"/>
    </xf>
    <xf numFmtId="0" fontId="0" fillId="3" borderId="1" xfId="0" applyFill="1" applyBorder="1" applyAlignment="1">
      <alignment vertical="center" wrapText="1"/>
    </xf>
    <xf numFmtId="0" fontId="0" fillId="0" borderId="1" xfId="0" applyBorder="1" applyAlignment="1">
      <alignment horizontal="center" vertical="center" wrapText="1"/>
    </xf>
    <xf numFmtId="0" fontId="1" fillId="0" borderId="1" xfId="0" applyFont="1" applyBorder="1" applyAlignment="1">
      <alignment horizontal="center" wrapText="1"/>
    </xf>
    <xf numFmtId="0" fontId="0" fillId="0" borderId="0" xfId="0" applyAlignment="1">
      <alignment vertical="center" wrapText="1"/>
    </xf>
    <xf numFmtId="0" fontId="4" fillId="9" borderId="1" xfId="1" applyFill="1" applyBorder="1" applyAlignment="1">
      <alignment vertical="center" wrapText="1"/>
    </xf>
    <xf numFmtId="0" fontId="4" fillId="9" borderId="1" xfId="1" applyFill="1" applyBorder="1" applyAlignment="1">
      <alignment horizontal="center" vertical="center" wrapText="1"/>
    </xf>
    <xf numFmtId="0" fontId="5" fillId="9" borderId="1" xfId="1" applyFont="1" applyFill="1" applyBorder="1" applyAlignment="1">
      <alignment horizontal="center" vertical="center" wrapText="1"/>
    </xf>
    <xf numFmtId="0" fontId="4" fillId="9" borderId="1" xfId="1" applyFill="1" applyBorder="1" applyAlignment="1">
      <alignment horizontal="left" vertical="center" wrapText="1"/>
    </xf>
    <xf numFmtId="0" fontId="0" fillId="9" borderId="1" xfId="0" applyFill="1" applyBorder="1" applyAlignment="1">
      <alignment vertical="center" wrapText="1"/>
    </xf>
    <xf numFmtId="0" fontId="4" fillId="0" borderId="1" xfId="1" applyBorder="1" applyAlignment="1">
      <alignment vertical="center" wrapText="1"/>
    </xf>
    <xf numFmtId="0" fontId="4" fillId="0" borderId="1" xfId="1" applyBorder="1" applyAlignment="1">
      <alignment horizontal="center" vertical="center" wrapText="1"/>
    </xf>
    <xf numFmtId="0" fontId="4" fillId="0" borderId="1" xfId="1" applyBorder="1" applyAlignment="1">
      <alignment horizontal="left" vertical="center" wrapText="1"/>
    </xf>
    <xf numFmtId="0" fontId="0" fillId="0" borderId="1" xfId="0" applyBorder="1" applyAlignment="1">
      <alignmen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6" fillId="0" borderId="1" xfId="0" applyFont="1" applyBorder="1" applyAlignment="1">
      <alignment horizontal="center" vertical="center"/>
    </xf>
    <xf numFmtId="0" fontId="5" fillId="0" borderId="1" xfId="1" applyFont="1" applyBorder="1" applyAlignment="1">
      <alignment horizont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5" fillId="3" borderId="1" xfId="1" applyFont="1" applyFill="1" applyBorder="1" applyAlignment="1">
      <alignment horizontal="center" vertical="center" wrapText="1"/>
    </xf>
    <xf numFmtId="0" fontId="5" fillId="0" borderId="1" xfId="1"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3"/>
  <sheetViews>
    <sheetView tabSelected="1" zoomScaleNormal="100" workbookViewId="0">
      <selection activeCell="W14" sqref="W14"/>
    </sheetView>
  </sheetViews>
  <sheetFormatPr defaultRowHeight="15" x14ac:dyDescent="0.25"/>
  <cols>
    <col min="1" max="1" width="5.5703125" bestFit="1" customWidth="1"/>
    <col min="2" max="2" width="20.42578125" style="39" customWidth="1"/>
    <col min="3" max="3" width="11.7109375" customWidth="1"/>
    <col min="4" max="4" width="5.7109375" style="40" bestFit="1" customWidth="1"/>
    <col min="5" max="5" width="5.7109375" customWidth="1"/>
    <col min="6" max="6" width="8.7109375" customWidth="1"/>
    <col min="7" max="7" width="10" style="40" customWidth="1"/>
    <col min="8" max="8" width="18.42578125" customWidth="1"/>
    <col min="9" max="9" width="12.5703125" style="41" customWidth="1"/>
    <col min="10" max="10" width="3.85546875" hidden="1" customWidth="1"/>
    <col min="11" max="11" width="7.42578125" hidden="1" customWidth="1"/>
    <col min="12" max="12" width="6.140625" style="40" bestFit="1" customWidth="1"/>
    <col min="13" max="13" width="5.140625" style="40" bestFit="1" customWidth="1"/>
    <col min="14" max="15" width="6.85546875" style="40" hidden="1" customWidth="1"/>
    <col min="16" max="16" width="10.5703125" style="40" customWidth="1"/>
    <col min="17" max="17" width="6.85546875" style="40" customWidth="1"/>
    <col min="18" max="18" width="8" style="40" bestFit="1" customWidth="1"/>
    <col min="19" max="19" width="8.85546875" style="40" customWidth="1"/>
    <col min="20" max="21" width="7.7109375" style="40" hidden="1" customWidth="1"/>
    <col min="22" max="22" width="9.7109375" style="40" customWidth="1"/>
    <col min="23" max="23" width="9.5703125" style="40" customWidth="1"/>
    <col min="24" max="24" width="7.7109375" style="40" customWidth="1"/>
    <col min="25" max="25" width="9.28515625" style="40" customWidth="1"/>
    <col min="26" max="26" width="13.42578125" hidden="1" customWidth="1"/>
    <col min="27" max="28" width="9.140625" style="40" hidden="1" customWidth="1"/>
    <col min="29" max="30" width="10" style="40" customWidth="1"/>
    <col min="31" max="31" width="6.28515625" style="40" customWidth="1"/>
    <col min="32" max="32" width="8" style="40" customWidth="1"/>
    <col min="33" max="33" width="15.28515625" hidden="1" customWidth="1"/>
    <col min="34" max="35" width="6.7109375" style="40" hidden="1" customWidth="1"/>
    <col min="36" max="36" width="6.42578125" style="40" customWidth="1"/>
    <col min="37" max="37" width="5.85546875" style="40" customWidth="1"/>
    <col min="38" max="39" width="6.7109375" style="40" customWidth="1"/>
    <col min="40" max="42" width="0" hidden="1" customWidth="1"/>
    <col min="43" max="43" width="11.5703125" style="40" hidden="1" customWidth="1"/>
    <col min="44" max="44" width="12.42578125" style="40" hidden="1" customWidth="1"/>
    <col min="45" max="45" width="25.7109375" customWidth="1"/>
  </cols>
  <sheetData>
    <row r="1" spans="1:45" ht="23.25" x14ac:dyDescent="0.25">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row>
    <row r="2" spans="1:45" ht="23.25" x14ac:dyDescent="0.25">
      <c r="A2" s="45" t="s">
        <v>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row>
    <row r="3" spans="1:45" ht="21" x14ac:dyDescent="0.25">
      <c r="A3" s="46" t="s">
        <v>2</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row>
    <row r="4" spans="1:45" ht="21" x14ac:dyDescent="0.25">
      <c r="A4" s="46" t="s">
        <v>3</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row>
    <row r="5" spans="1:45" ht="21" x14ac:dyDescent="0.25">
      <c r="A5" s="46" t="s">
        <v>4</v>
      </c>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row>
    <row r="6" spans="1:45" s="3" customFormat="1" ht="18.75" customHeight="1" x14ac:dyDescent="0.25">
      <c r="A6" s="47" t="s">
        <v>5</v>
      </c>
      <c r="B6" s="47"/>
      <c r="C6" s="47"/>
      <c r="D6" s="47"/>
      <c r="E6" s="47"/>
      <c r="F6" s="47"/>
      <c r="G6" s="47"/>
      <c r="H6" s="47"/>
      <c r="I6" s="47"/>
      <c r="J6" s="47"/>
      <c r="K6" s="47"/>
      <c r="L6" s="47"/>
      <c r="M6" s="47"/>
      <c r="N6" s="48" t="s">
        <v>6</v>
      </c>
      <c r="O6" s="48"/>
      <c r="P6" s="48"/>
      <c r="Q6" s="48"/>
      <c r="R6" s="48"/>
      <c r="S6" s="48"/>
      <c r="T6" s="48" t="s">
        <v>7</v>
      </c>
      <c r="U6" s="48"/>
      <c r="V6" s="48"/>
      <c r="W6" s="48"/>
      <c r="X6" s="48"/>
      <c r="Y6" s="48"/>
      <c r="Z6" s="48" t="s">
        <v>8</v>
      </c>
      <c r="AA6" s="48"/>
      <c r="AB6" s="48"/>
      <c r="AC6" s="48"/>
      <c r="AD6" s="48"/>
      <c r="AE6" s="48"/>
      <c r="AF6" s="48"/>
      <c r="AG6" s="48" t="s">
        <v>9</v>
      </c>
      <c r="AH6" s="48"/>
      <c r="AI6" s="48"/>
      <c r="AJ6" s="48"/>
      <c r="AK6" s="48"/>
      <c r="AL6" s="48"/>
      <c r="AM6" s="48"/>
      <c r="AN6" s="1"/>
      <c r="AO6" s="1"/>
      <c r="AP6" s="1"/>
      <c r="AQ6" s="2"/>
      <c r="AR6" s="2"/>
      <c r="AS6" s="42" t="s">
        <v>10</v>
      </c>
    </row>
    <row r="7" spans="1:45" s="3" customFormat="1" ht="18.75" x14ac:dyDescent="0.3">
      <c r="A7" s="47"/>
      <c r="B7" s="47"/>
      <c r="C7" s="47"/>
      <c r="D7" s="47"/>
      <c r="E7" s="47"/>
      <c r="F7" s="47"/>
      <c r="G7" s="47"/>
      <c r="H7" s="47"/>
      <c r="I7" s="47"/>
      <c r="J7" s="47"/>
      <c r="K7" s="47"/>
      <c r="L7" s="47"/>
      <c r="M7" s="47"/>
      <c r="N7" s="43" t="s">
        <v>11</v>
      </c>
      <c r="O7" s="43"/>
      <c r="P7" s="43"/>
      <c r="Q7" s="43"/>
      <c r="R7" s="43" t="s">
        <v>12</v>
      </c>
      <c r="S7" s="43"/>
      <c r="T7" s="43" t="s">
        <v>11</v>
      </c>
      <c r="U7" s="43"/>
      <c r="V7" s="43"/>
      <c r="W7" s="43"/>
      <c r="X7" s="43" t="s">
        <v>12</v>
      </c>
      <c r="Y7" s="43"/>
      <c r="Z7" s="4"/>
      <c r="AA7" s="43" t="s">
        <v>11</v>
      </c>
      <c r="AB7" s="43"/>
      <c r="AC7" s="43"/>
      <c r="AD7" s="43"/>
      <c r="AE7" s="43" t="s">
        <v>12</v>
      </c>
      <c r="AF7" s="43"/>
      <c r="AG7" s="5"/>
      <c r="AH7" s="43" t="s">
        <v>11</v>
      </c>
      <c r="AI7" s="43"/>
      <c r="AJ7" s="43"/>
      <c r="AK7" s="43"/>
      <c r="AL7" s="43" t="s">
        <v>12</v>
      </c>
      <c r="AM7" s="43"/>
      <c r="AN7" s="1"/>
      <c r="AO7" s="1"/>
      <c r="AP7" s="1"/>
      <c r="AQ7" s="2"/>
      <c r="AR7" s="2"/>
      <c r="AS7" s="42"/>
    </row>
    <row r="8" spans="1:45" s="18" customFormat="1" ht="62.45" customHeight="1" x14ac:dyDescent="0.25">
      <c r="A8" s="6" t="s">
        <v>13</v>
      </c>
      <c r="B8" s="6" t="s">
        <v>14</v>
      </c>
      <c r="C8" s="6" t="s">
        <v>15</v>
      </c>
      <c r="D8" s="7" t="s">
        <v>16</v>
      </c>
      <c r="E8" s="8" t="s">
        <v>17</v>
      </c>
      <c r="F8" s="9" t="s">
        <v>11</v>
      </c>
      <c r="G8" s="10" t="s">
        <v>18</v>
      </c>
      <c r="H8" s="6" t="s">
        <v>19</v>
      </c>
      <c r="I8" s="11" t="s">
        <v>20</v>
      </c>
      <c r="J8" s="6" t="s">
        <v>21</v>
      </c>
      <c r="K8" s="6" t="s">
        <v>22</v>
      </c>
      <c r="L8" s="10" t="s">
        <v>23</v>
      </c>
      <c r="M8" s="10" t="s">
        <v>24</v>
      </c>
      <c r="N8" s="12" t="s">
        <v>25</v>
      </c>
      <c r="O8" s="12" t="s">
        <v>26</v>
      </c>
      <c r="P8" s="13" t="s">
        <v>27</v>
      </c>
      <c r="Q8" s="13" t="s">
        <v>28</v>
      </c>
      <c r="R8" s="10" t="s">
        <v>27</v>
      </c>
      <c r="S8" s="14" t="s">
        <v>28</v>
      </c>
      <c r="T8" s="12" t="s">
        <v>25</v>
      </c>
      <c r="U8" s="12" t="s">
        <v>26</v>
      </c>
      <c r="V8" s="13" t="s">
        <v>29</v>
      </c>
      <c r="W8" s="13" t="s">
        <v>30</v>
      </c>
      <c r="X8" s="10" t="s">
        <v>29</v>
      </c>
      <c r="Y8" s="14" t="s">
        <v>30</v>
      </c>
      <c r="Z8" s="6" t="s">
        <v>31</v>
      </c>
      <c r="AA8" s="12" t="s">
        <v>25</v>
      </c>
      <c r="AB8" s="12" t="s">
        <v>26</v>
      </c>
      <c r="AC8" s="13" t="s">
        <v>32</v>
      </c>
      <c r="AD8" s="13" t="s">
        <v>33</v>
      </c>
      <c r="AE8" s="10" t="s">
        <v>32</v>
      </c>
      <c r="AF8" s="14" t="s">
        <v>33</v>
      </c>
      <c r="AG8" s="6" t="s">
        <v>34</v>
      </c>
      <c r="AH8" s="12" t="s">
        <v>25</v>
      </c>
      <c r="AI8" s="12" t="s">
        <v>26</v>
      </c>
      <c r="AJ8" s="13" t="s">
        <v>35</v>
      </c>
      <c r="AK8" s="13" t="s">
        <v>36</v>
      </c>
      <c r="AL8" s="10" t="s">
        <v>35</v>
      </c>
      <c r="AM8" s="14" t="s">
        <v>36</v>
      </c>
      <c r="AN8" s="15" t="s">
        <v>37</v>
      </c>
      <c r="AO8" s="15" t="s">
        <v>38</v>
      </c>
      <c r="AP8" s="15" t="s">
        <v>39</v>
      </c>
      <c r="AQ8" s="16" t="s">
        <v>40</v>
      </c>
      <c r="AR8" s="17" t="s">
        <v>41</v>
      </c>
      <c r="AS8" s="42"/>
    </row>
    <row r="9" spans="1:45" s="29" customFormat="1" ht="60" customHeight="1" x14ac:dyDescent="0.25">
      <c r="A9" s="19">
        <v>1</v>
      </c>
      <c r="B9" s="20" t="s">
        <v>42</v>
      </c>
      <c r="C9" s="20" t="s">
        <v>43</v>
      </c>
      <c r="D9" s="21">
        <v>2</v>
      </c>
      <c r="E9" s="19">
        <v>1</v>
      </c>
      <c r="F9" s="22">
        <f>Q9+W9+AD9+AK9</f>
        <v>73.370499999999993</v>
      </c>
      <c r="G9" s="23">
        <v>74.578000000000003</v>
      </c>
      <c r="H9" s="20" t="s">
        <v>44</v>
      </c>
      <c r="I9" s="24">
        <v>9966851044</v>
      </c>
      <c r="J9" s="20" t="s">
        <v>45</v>
      </c>
      <c r="K9" s="20" t="s">
        <v>45</v>
      </c>
      <c r="L9" s="21" t="s">
        <v>46</v>
      </c>
      <c r="M9" s="21" t="s">
        <v>47</v>
      </c>
      <c r="N9" s="21">
        <v>600</v>
      </c>
      <c r="O9" s="21">
        <v>453</v>
      </c>
      <c r="P9" s="25">
        <f>O9/N9*100</f>
        <v>75.5</v>
      </c>
      <c r="Q9" s="22">
        <f>P9*0.2</f>
        <v>15.100000000000001</v>
      </c>
      <c r="R9" s="21">
        <v>75.5</v>
      </c>
      <c r="S9" s="21">
        <v>15.1</v>
      </c>
      <c r="T9" s="21">
        <v>1000</v>
      </c>
      <c r="U9" s="21">
        <v>792</v>
      </c>
      <c r="V9" s="25">
        <f>U9/T9*100</f>
        <v>79.2</v>
      </c>
      <c r="W9" s="22">
        <f>V9*0.2</f>
        <v>15.840000000000002</v>
      </c>
      <c r="X9" s="21">
        <v>79.2</v>
      </c>
      <c r="Y9" s="21">
        <v>15.84</v>
      </c>
      <c r="Z9" s="20" t="s">
        <v>48</v>
      </c>
      <c r="AA9" s="21">
        <v>2500</v>
      </c>
      <c r="AB9" s="21">
        <v>1624</v>
      </c>
      <c r="AC9" s="25">
        <f>AB9/AA9*100</f>
        <v>64.959999999999994</v>
      </c>
      <c r="AD9" s="22">
        <f>AC9*0.3</f>
        <v>19.487999999999996</v>
      </c>
      <c r="AE9" s="21">
        <v>64.959999999999994</v>
      </c>
      <c r="AF9" s="21">
        <v>19.488</v>
      </c>
      <c r="AG9" s="20" t="s">
        <v>49</v>
      </c>
      <c r="AH9" s="21">
        <v>10</v>
      </c>
      <c r="AI9" s="21">
        <v>8.0500000000000007</v>
      </c>
      <c r="AJ9" s="25">
        <f>AI9*9.5</f>
        <v>76.475000000000009</v>
      </c>
      <c r="AK9" s="22">
        <f>AJ9*0.3</f>
        <v>22.942500000000003</v>
      </c>
      <c r="AL9" s="21">
        <v>80.5</v>
      </c>
      <c r="AM9" s="21">
        <v>24.15</v>
      </c>
      <c r="AN9" s="26" t="s">
        <v>50</v>
      </c>
      <c r="AO9" s="26" t="s">
        <v>51</v>
      </c>
      <c r="AP9" s="26" t="s">
        <v>52</v>
      </c>
      <c r="AQ9" s="27">
        <v>2</v>
      </c>
      <c r="AR9" s="27" t="s">
        <v>53</v>
      </c>
      <c r="AS9" s="28" t="s">
        <v>54</v>
      </c>
    </row>
    <row r="10" spans="1:45" s="29" customFormat="1" ht="135" x14ac:dyDescent="0.25">
      <c r="A10" s="19">
        <v>2</v>
      </c>
      <c r="B10" s="30" t="s">
        <v>42</v>
      </c>
      <c r="C10" s="30" t="s">
        <v>55</v>
      </c>
      <c r="D10" s="31">
        <v>4</v>
      </c>
      <c r="E10" s="19">
        <v>2</v>
      </c>
      <c r="F10" s="22">
        <f>Q10+W10+AD10+AK10</f>
        <v>72.231666666666655</v>
      </c>
      <c r="G10" s="32">
        <v>73.509299999999996</v>
      </c>
      <c r="H10" s="30" t="s">
        <v>56</v>
      </c>
      <c r="I10" s="33">
        <v>9966288512</v>
      </c>
      <c r="J10" s="30" t="s">
        <v>45</v>
      </c>
      <c r="K10" s="30" t="s">
        <v>45</v>
      </c>
      <c r="L10" s="31" t="s">
        <v>57</v>
      </c>
      <c r="M10" s="31" t="s">
        <v>45</v>
      </c>
      <c r="N10" s="31">
        <v>600</v>
      </c>
      <c r="O10" s="31">
        <v>410</v>
      </c>
      <c r="P10" s="25">
        <f>O10/N10*100</f>
        <v>68.333333333333329</v>
      </c>
      <c r="Q10" s="22">
        <f t="shared" ref="Q10:Q11" si="0">P10*0.2</f>
        <v>13.666666666666666</v>
      </c>
      <c r="R10" s="31">
        <v>68.33</v>
      </c>
      <c r="S10" s="31">
        <v>13.666</v>
      </c>
      <c r="T10" s="31">
        <v>1000</v>
      </c>
      <c r="U10" s="31">
        <v>616</v>
      </c>
      <c r="V10" s="25">
        <f>U10/T10*100</f>
        <v>61.6</v>
      </c>
      <c r="W10" s="22">
        <f t="shared" ref="W10:W11" si="1">V10*0.2</f>
        <v>12.32</v>
      </c>
      <c r="X10" s="31">
        <v>61.6</v>
      </c>
      <c r="Y10" s="31">
        <v>12.32</v>
      </c>
      <c r="Z10" s="30" t="s">
        <v>48</v>
      </c>
      <c r="AA10" s="31">
        <v>1600</v>
      </c>
      <c r="AB10" s="31">
        <v>1391</v>
      </c>
      <c r="AC10" s="25">
        <v>73.209999999999994</v>
      </c>
      <c r="AD10" s="22">
        <f t="shared" ref="AD10:AD11" si="2">AC10*0.3</f>
        <v>21.962999999999997</v>
      </c>
      <c r="AE10" s="31">
        <v>73.210999999999999</v>
      </c>
      <c r="AF10" s="31">
        <v>21.963000000000001</v>
      </c>
      <c r="AG10" s="30" t="s">
        <v>58</v>
      </c>
      <c r="AH10" s="31">
        <v>10</v>
      </c>
      <c r="AI10" s="31">
        <v>8.52</v>
      </c>
      <c r="AJ10" s="25">
        <f>AI10*9.5</f>
        <v>80.94</v>
      </c>
      <c r="AK10" s="22">
        <f t="shared" ref="AK10:AK11" si="3">AJ10*0.3</f>
        <v>24.282</v>
      </c>
      <c r="AL10" s="31">
        <v>85.2</v>
      </c>
      <c r="AM10" s="31">
        <v>25.56</v>
      </c>
      <c r="AN10" s="34" t="s">
        <v>59</v>
      </c>
      <c r="AO10" s="34" t="s">
        <v>60</v>
      </c>
      <c r="AP10" s="34" t="s">
        <v>61</v>
      </c>
      <c r="AQ10" s="27">
        <v>4</v>
      </c>
      <c r="AR10" s="27" t="s">
        <v>62</v>
      </c>
      <c r="AS10" s="28" t="s">
        <v>63</v>
      </c>
    </row>
    <row r="11" spans="1:45" s="29" customFormat="1" ht="60" customHeight="1" x14ac:dyDescent="0.25">
      <c r="A11" s="19">
        <v>3</v>
      </c>
      <c r="B11" s="20" t="s">
        <v>42</v>
      </c>
      <c r="C11" s="20" t="s">
        <v>64</v>
      </c>
      <c r="D11" s="21">
        <v>5</v>
      </c>
      <c r="E11" s="19">
        <v>3</v>
      </c>
      <c r="F11" s="22">
        <f>Q11+W11+AD11+AK11</f>
        <v>70.029333333333341</v>
      </c>
      <c r="G11" s="23">
        <v>72.274000000000001</v>
      </c>
      <c r="H11" s="20" t="s">
        <v>65</v>
      </c>
      <c r="I11" s="24">
        <v>6304696298</v>
      </c>
      <c r="J11" s="20" t="s">
        <v>45</v>
      </c>
      <c r="K11" s="20" t="s">
        <v>45</v>
      </c>
      <c r="L11" s="21" t="s">
        <v>66</v>
      </c>
      <c r="M11" s="21" t="s">
        <v>45</v>
      </c>
      <c r="N11" s="21">
        <v>600</v>
      </c>
      <c r="O11" s="21">
        <v>484</v>
      </c>
      <c r="P11" s="25">
        <f>O11/N11*100</f>
        <v>80.666666666666657</v>
      </c>
      <c r="Q11" s="22">
        <f t="shared" si="0"/>
        <v>16.133333333333333</v>
      </c>
      <c r="R11" s="21">
        <v>80.67</v>
      </c>
      <c r="S11" s="21">
        <v>16.134</v>
      </c>
      <c r="T11" s="21">
        <v>1000</v>
      </c>
      <c r="U11" s="21">
        <v>563</v>
      </c>
      <c r="V11" s="25">
        <f>U11/T11*100</f>
        <v>56.3</v>
      </c>
      <c r="W11" s="22">
        <f t="shared" si="1"/>
        <v>11.26</v>
      </c>
      <c r="X11" s="21">
        <v>56.3</v>
      </c>
      <c r="Y11" s="21">
        <v>11.26</v>
      </c>
      <c r="Z11" s="20" t="s">
        <v>67</v>
      </c>
      <c r="AA11" s="21">
        <v>10</v>
      </c>
      <c r="AB11" s="21">
        <v>7.47</v>
      </c>
      <c r="AC11" s="25">
        <f>AB11*9.5</f>
        <v>70.965000000000003</v>
      </c>
      <c r="AD11" s="22">
        <f t="shared" si="2"/>
        <v>21.2895</v>
      </c>
      <c r="AE11" s="21">
        <v>74.7</v>
      </c>
      <c r="AF11" s="21">
        <v>22.41</v>
      </c>
      <c r="AG11" s="20" t="s">
        <v>68</v>
      </c>
      <c r="AH11" s="21">
        <v>10</v>
      </c>
      <c r="AI11" s="21">
        <v>7.49</v>
      </c>
      <c r="AJ11" s="25">
        <f t="shared" ref="AJ11" si="4">AI11*9.5</f>
        <v>71.155000000000001</v>
      </c>
      <c r="AK11" s="22">
        <f t="shared" si="3"/>
        <v>21.346499999999999</v>
      </c>
      <c r="AL11" s="21">
        <v>74.900000000000006</v>
      </c>
      <c r="AM11" s="21">
        <v>22.47</v>
      </c>
      <c r="AN11" s="26" t="s">
        <v>69</v>
      </c>
      <c r="AO11" s="26" t="s">
        <v>60</v>
      </c>
      <c r="AP11" s="26" t="s">
        <v>61</v>
      </c>
      <c r="AQ11" s="27">
        <v>5</v>
      </c>
      <c r="AR11" s="27" t="s">
        <v>70</v>
      </c>
      <c r="AS11" s="28" t="s">
        <v>54</v>
      </c>
    </row>
    <row r="12" spans="1:45" s="29" customFormat="1" ht="60" customHeight="1" x14ac:dyDescent="0.25">
      <c r="A12" s="19">
        <v>4</v>
      </c>
      <c r="B12" s="35" t="s">
        <v>42</v>
      </c>
      <c r="C12" s="35" t="s">
        <v>71</v>
      </c>
      <c r="D12" s="36">
        <v>1</v>
      </c>
      <c r="E12" s="19">
        <v>4</v>
      </c>
      <c r="F12" s="7">
        <v>85.206900000000005</v>
      </c>
      <c r="G12" s="7">
        <v>85.206900000000005</v>
      </c>
      <c r="H12" s="35" t="s">
        <v>72</v>
      </c>
      <c r="I12" s="37">
        <v>7382291491</v>
      </c>
      <c r="J12" s="35" t="s">
        <v>45</v>
      </c>
      <c r="K12" s="35" t="s">
        <v>45</v>
      </c>
      <c r="L12" s="36" t="s">
        <v>46</v>
      </c>
      <c r="M12" s="36" t="s">
        <v>45</v>
      </c>
      <c r="N12" s="36"/>
      <c r="O12" s="36"/>
      <c r="P12" s="25">
        <v>0</v>
      </c>
      <c r="Q12" s="22">
        <f>P12*0.2</f>
        <v>0</v>
      </c>
      <c r="R12" s="36">
        <v>88.33</v>
      </c>
      <c r="S12" s="36">
        <v>17.666</v>
      </c>
      <c r="T12" s="36"/>
      <c r="U12" s="36"/>
      <c r="V12" s="25">
        <v>0</v>
      </c>
      <c r="W12" s="22">
        <f>V12*0.2</f>
        <v>0</v>
      </c>
      <c r="X12" s="36">
        <v>96.2</v>
      </c>
      <c r="Y12" s="36">
        <v>19.239999999999998</v>
      </c>
      <c r="Z12" s="35" t="s">
        <v>48</v>
      </c>
      <c r="AA12" s="36"/>
      <c r="AB12" s="36"/>
      <c r="AC12" s="25">
        <f>AB12*9.5</f>
        <v>0</v>
      </c>
      <c r="AD12" s="22">
        <f>AC12*0.3</f>
        <v>0</v>
      </c>
      <c r="AE12" s="36">
        <v>86.138999999999996</v>
      </c>
      <c r="AF12" s="36">
        <v>25.841999999999999</v>
      </c>
      <c r="AG12" s="35" t="s">
        <v>73</v>
      </c>
      <c r="AH12" s="36"/>
      <c r="AI12" s="36"/>
      <c r="AJ12" s="25">
        <f>AI12*9.5</f>
        <v>0</v>
      </c>
      <c r="AK12" s="22">
        <f>AJ12*0.3</f>
        <v>0</v>
      </c>
      <c r="AL12" s="36">
        <v>74.864000000000004</v>
      </c>
      <c r="AM12" s="36">
        <v>22.459</v>
      </c>
      <c r="AN12" s="38"/>
      <c r="AO12" s="38"/>
      <c r="AP12" s="38"/>
      <c r="AQ12" s="27">
        <v>1</v>
      </c>
      <c r="AR12" s="27" t="s">
        <v>74</v>
      </c>
      <c r="AS12" s="17" t="s">
        <v>75</v>
      </c>
    </row>
    <row r="13" spans="1:45" s="29" customFormat="1" ht="60" customHeight="1" x14ac:dyDescent="0.25">
      <c r="A13" s="19">
        <v>5</v>
      </c>
      <c r="B13" s="35" t="s">
        <v>42</v>
      </c>
      <c r="C13" s="35" t="s">
        <v>76</v>
      </c>
      <c r="D13" s="36">
        <v>3</v>
      </c>
      <c r="E13" s="19">
        <v>5</v>
      </c>
      <c r="F13" s="7">
        <v>74.545000000000002</v>
      </c>
      <c r="G13" s="7">
        <v>74.545000000000002</v>
      </c>
      <c r="H13" s="35" t="s">
        <v>77</v>
      </c>
      <c r="I13" s="37">
        <v>9440290912</v>
      </c>
      <c r="J13" s="35" t="s">
        <v>45</v>
      </c>
      <c r="K13" s="35" t="s">
        <v>45</v>
      </c>
      <c r="L13" s="36" t="s">
        <v>46</v>
      </c>
      <c r="M13" s="36" t="s">
        <v>47</v>
      </c>
      <c r="N13" s="36"/>
      <c r="O13" s="36"/>
      <c r="P13" s="25">
        <v>0</v>
      </c>
      <c r="Q13" s="22">
        <f>P13*0.2</f>
        <v>0</v>
      </c>
      <c r="R13" s="36">
        <v>76</v>
      </c>
      <c r="S13" s="36">
        <v>15.2</v>
      </c>
      <c r="T13" s="36"/>
      <c r="U13" s="36"/>
      <c r="V13" s="25">
        <v>0</v>
      </c>
      <c r="W13" s="22">
        <f>V13*0.2</f>
        <v>0</v>
      </c>
      <c r="X13" s="36">
        <v>70.599999999999994</v>
      </c>
      <c r="Y13" s="36">
        <v>14.12</v>
      </c>
      <c r="Z13" s="35" t="s">
        <v>78</v>
      </c>
      <c r="AA13" s="36"/>
      <c r="AB13" s="36"/>
      <c r="AC13" s="25">
        <f>AB13*9.5</f>
        <v>0</v>
      </c>
      <c r="AD13" s="22">
        <f>AC13*0.3</f>
        <v>0</v>
      </c>
      <c r="AE13" s="36">
        <v>78.332999999999998</v>
      </c>
      <c r="AF13" s="36">
        <v>23.5</v>
      </c>
      <c r="AG13" s="35" t="s">
        <v>49</v>
      </c>
      <c r="AH13" s="36"/>
      <c r="AI13" s="36"/>
      <c r="AJ13" s="25">
        <f>AI13*9.5</f>
        <v>0</v>
      </c>
      <c r="AK13" s="22">
        <f>AJ13*0.3</f>
        <v>0</v>
      </c>
      <c r="AL13" s="36">
        <v>72.417000000000002</v>
      </c>
      <c r="AM13" s="36">
        <v>21.725000000000001</v>
      </c>
      <c r="AN13" s="38"/>
      <c r="AO13" s="38"/>
      <c r="AP13" s="38"/>
      <c r="AQ13" s="27">
        <v>3</v>
      </c>
      <c r="AR13" s="27" t="s">
        <v>79</v>
      </c>
      <c r="AS13" s="17" t="s">
        <v>75</v>
      </c>
    </row>
  </sheetData>
  <mergeCells count="19">
    <mergeCell ref="A6:M7"/>
    <mergeCell ref="N6:S6"/>
    <mergeCell ref="T6:Y6"/>
    <mergeCell ref="Z6:AF6"/>
    <mergeCell ref="AG6:AM6"/>
    <mergeCell ref="A1:AS1"/>
    <mergeCell ref="A2:AS2"/>
    <mergeCell ref="A3:AS3"/>
    <mergeCell ref="A4:AS4"/>
    <mergeCell ref="A5:AS5"/>
    <mergeCell ref="AS6:AS8"/>
    <mergeCell ref="N7:Q7"/>
    <mergeCell ref="R7:S7"/>
    <mergeCell ref="T7:W7"/>
    <mergeCell ref="X7:Y7"/>
    <mergeCell ref="AA7:AD7"/>
    <mergeCell ref="AE7:AF7"/>
    <mergeCell ref="AH7:AK7"/>
    <mergeCell ref="AL7:AM7"/>
  </mergeCells>
  <pageMargins left="0.118110236220472" right="0.118110236220472" top="0.15748031496063" bottom="0.15748031496063" header="0.31496062992126" footer="0.31496062992126"/>
  <pageSetup paperSize="5"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CRT P.S </vt:lpstr>
      <vt:lpstr>'CRT P.S '!Print_Titles</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2026-09-26T12:29:36Z</cp:lastPrinted>
  <dcterms:created xsi:type="dcterms:W3CDTF">2026-09-26T12:14:34Z</dcterms:created>
  <dcterms:modified xsi:type="dcterms:W3CDTF">2026-09-26T12:29:38Z</dcterms:modified>
</cp:coreProperties>
</file>